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6462B4F4-768E-4FE1-BF23-B36204F1A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B48" i="2"/>
  <c r="C41" i="2"/>
  <c r="B41" i="2"/>
  <c r="C36" i="2"/>
  <c r="C45" i="2" s="1"/>
  <c r="B36" i="2"/>
  <c r="C16" i="2"/>
  <c r="B16" i="2"/>
  <c r="C4" i="2"/>
  <c r="C33" i="2" s="1"/>
  <c r="B4" i="2"/>
  <c r="B45" i="2" l="1"/>
  <c r="B33" i="2"/>
  <c r="B59" i="2"/>
  <c r="C61" i="2"/>
  <c r="B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<sst xmlns="http://schemas.openxmlformats.org/spreadsheetml/2006/main" count="58" uniqueCount="50">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</sst>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1389062</xdr:colOff>
      <xdr:row>70</xdr:row>
      <xdr:rowOff>47625</xdr:rowOff>
    </xdr:from>
    <xdr:to>
      <xdr:col>2</xdr:col>
      <xdr:colOff>850692</xdr:colOff>
      <xdr:row>76</xdr:row>
      <xdr:rowOff>87313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C32F4-BEC6-4DE1-8C78-18EBDD81A650}"/>
            </a:ext>
          </a:extLst>
        </xdr:cNvPr>
        <xdr:cNvSpPr txBox="1"/>
      </xdr:nvSpPr>
      <xdr:spPr>
        <a:xfrm>
          <a:off x="1389062" y="10874375"/>
          <a:ext cx="6129130" cy="896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 Cervantes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="120" zoomScaleNormal="120" workbookViewId="0">
      <selection sqref="A1:C7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20178339.710000001</v>
      </c>
      <c r="C4" s="13">
        <f>SUM(C5:C14)</f>
        <v>18602511.009999998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2941.62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1227217.1100000001</v>
      </c>
      <c r="C11" s="14">
        <v>1166199.99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18951122.600000001</v>
      </c>
      <c r="C13" s="14">
        <v>17433369.399999999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18508188.879999999</v>
      </c>
      <c r="C16" s="13">
        <f>SUM(C17:C32)</f>
        <v>17679577.939999998</v>
      </c>
    </row>
    <row r="17" spans="1:3" ht="11.25" customHeight="1" x14ac:dyDescent="0.2">
      <c r="A17" s="7" t="s">
        <v>14</v>
      </c>
      <c r="B17" s="14">
        <v>13579507.49</v>
      </c>
      <c r="C17" s="14">
        <v>12970304.34</v>
      </c>
    </row>
    <row r="18" spans="1:3" ht="11.25" customHeight="1" x14ac:dyDescent="0.2">
      <c r="A18" s="7" t="s">
        <v>15</v>
      </c>
      <c r="B18" s="14">
        <v>917355.76</v>
      </c>
      <c r="C18" s="14">
        <v>609652.93999999994</v>
      </c>
    </row>
    <row r="19" spans="1:3" ht="11.25" customHeight="1" x14ac:dyDescent="0.2">
      <c r="A19" s="7" t="s">
        <v>16</v>
      </c>
      <c r="B19" s="14">
        <v>1119518.81</v>
      </c>
      <c r="C19" s="14">
        <v>1630288.43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2836381.07</v>
      </c>
      <c r="C23" s="14">
        <v>2390920.23</v>
      </c>
    </row>
    <row r="24" spans="1:3" ht="11.25" customHeight="1" x14ac:dyDescent="0.2">
      <c r="A24" s="7" t="s">
        <v>21</v>
      </c>
      <c r="B24" s="14">
        <v>55425.75</v>
      </c>
      <c r="C24" s="14">
        <v>78412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1670150.8300000019</v>
      </c>
      <c r="C33" s="13">
        <f>C4-C16</f>
        <v>922933.0700000003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1870481.9</v>
      </c>
      <c r="C41" s="13">
        <f>SUM(C42:C44)</f>
        <v>75519.88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1870481.9</v>
      </c>
      <c r="C43" s="14">
        <v>75519.88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-1870481.9</v>
      </c>
      <c r="C45" s="13">
        <f>C36-C41</f>
        <v>-75519.88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237860.49</v>
      </c>
      <c r="C54" s="13">
        <f>SUM(C55+C58)</f>
        <v>1078880.47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237860.49</v>
      </c>
      <c r="C58" s="14">
        <v>1078880.47</v>
      </c>
    </row>
    <row r="59" spans="1:3" ht="11.25" customHeight="1" x14ac:dyDescent="0.2">
      <c r="A59" s="4" t="s">
        <v>44</v>
      </c>
      <c r="B59" s="13">
        <f>B48-B54</f>
        <v>-237860.49</v>
      </c>
      <c r="C59" s="13">
        <f>C48-C54</f>
        <v>-1078880.47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-438191.55999999773</v>
      </c>
      <c r="C61" s="13">
        <f>C59+C45+C33</f>
        <v>-231467.2799999998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4970788.01</v>
      </c>
      <c r="C63" s="13">
        <v>5202255.29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4532596.45</v>
      </c>
      <c r="C65" s="13">
        <v>4970788.01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2026-01-28T18:54:29Z</cp:lastPrinted>
  <dcterms:created xsi:type="dcterms:W3CDTF">2012-12-11T20:31:36Z</dcterms:created>
  <dcterms:modified xsi:type="dcterms:W3CDTF">2026-01-28T18:54:37Z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